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cey\Documents\"/>
    </mc:Choice>
  </mc:AlternateContent>
  <xr:revisionPtr revIDLastSave="0" documentId="13_ncr:1_{ED358967-0D86-4F38-BB55-A7C816FD5273}" xr6:coauthVersionLast="47" xr6:coauthVersionMax="47" xr10:uidLastSave="{00000000-0000-0000-0000-000000000000}"/>
  <bookViews>
    <workbookView xWindow="-120" yWindow="-120" windowWidth="20730" windowHeight="11160" xr2:uid="{274B3F4B-BE1A-412B-B6E2-8F09ABFA60B1}"/>
  </bookViews>
  <sheets>
    <sheet name="Sheet1" sheetId="1" r:id="rId1"/>
  </sheets>
  <definedNames>
    <definedName name="_xlnm.Print_Area" localSheetId="0">Sheet1!$A$1:$K$38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" i="1" l="1"/>
  <c r="C11" i="1"/>
  <c r="G10" i="1"/>
  <c r="G9" i="1"/>
  <c r="G8" i="1"/>
  <c r="G6" i="1"/>
  <c r="G33" i="1"/>
  <c r="G32" i="1"/>
  <c r="G31" i="1"/>
  <c r="G30" i="1"/>
  <c r="G29" i="1"/>
  <c r="G28" i="1"/>
  <c r="G26" i="1"/>
  <c r="G25" i="1"/>
  <c r="G23" i="1"/>
  <c r="G22" i="1"/>
  <c r="G21" i="1"/>
  <c r="G20" i="1"/>
  <c r="G19" i="1"/>
  <c r="G18" i="1"/>
  <c r="G17" i="1"/>
  <c r="G16" i="1"/>
  <c r="G15" i="1"/>
  <c r="C82" i="1"/>
  <c r="I34" i="1"/>
  <c r="I11" i="1"/>
  <c r="C36" i="1" l="1"/>
  <c r="I36" i="1"/>
  <c r="G34" i="1"/>
  <c r="E34" i="1"/>
  <c r="E11" i="1" l="1"/>
  <c r="E36" i="1" s="1"/>
</calcChain>
</file>

<file path=xl/sharedStrings.xml><?xml version="1.0" encoding="utf-8"?>
<sst xmlns="http://schemas.openxmlformats.org/spreadsheetml/2006/main" count="119" uniqueCount="92">
  <si>
    <t>Income</t>
  </si>
  <si>
    <t>Fees &amp; Penalties</t>
  </si>
  <si>
    <t xml:space="preserve">Interest </t>
  </si>
  <si>
    <t>Expenses</t>
  </si>
  <si>
    <t>Meeting</t>
  </si>
  <si>
    <t xml:space="preserve">Community </t>
  </si>
  <si>
    <t>Management</t>
  </si>
  <si>
    <t>Legal</t>
  </si>
  <si>
    <t>Irrigation R &amp; M</t>
  </si>
  <si>
    <t>Irrigation Contract</t>
  </si>
  <si>
    <t>Irrigation Shares</t>
  </si>
  <si>
    <t>Electricity - Irrigation</t>
  </si>
  <si>
    <t>Landscape R &amp; M</t>
  </si>
  <si>
    <t>Total Income</t>
  </si>
  <si>
    <t>Total Expenses</t>
  </si>
  <si>
    <t>Postage, Copies &amp; Office</t>
  </si>
  <si>
    <t>Insurance</t>
  </si>
  <si>
    <t>DORA &amp; SOS</t>
  </si>
  <si>
    <t>Operating</t>
  </si>
  <si>
    <t>Reserve Contribution</t>
  </si>
  <si>
    <t>Net Income (Loss)</t>
  </si>
  <si>
    <t>Administrative</t>
  </si>
  <si>
    <t>Violation Fines</t>
  </si>
  <si>
    <t>Carry Over Operating Funds</t>
  </si>
  <si>
    <t>Difference</t>
  </si>
  <si>
    <t>Insurance Deductible</t>
  </si>
  <si>
    <t>Landscape Contract</t>
  </si>
  <si>
    <t>*</t>
  </si>
  <si>
    <t>Dues Waived as Prizes</t>
  </si>
  <si>
    <t>Incidental Income</t>
  </si>
  <si>
    <t>$200 Prize Mtg, $100 Proxy Prize</t>
  </si>
  <si>
    <t>Mailings, Violation Notices, Announcements</t>
  </si>
  <si>
    <t>Incidental Expense, Lien Filing fees</t>
  </si>
  <si>
    <t>General Liability, Directors &amp; Officers</t>
  </si>
  <si>
    <t>Incidental Expense in case of Claim</t>
  </si>
  <si>
    <t>HOA Registration, Secretary of State</t>
  </si>
  <si>
    <t>Budgeted in accordance to Reserve Study</t>
  </si>
  <si>
    <t>GV Irrigation Share expense</t>
  </si>
  <si>
    <t>Pump Electricity</t>
  </si>
  <si>
    <t>Ideally we spend what we budgeted for.</t>
  </si>
  <si>
    <t>Vista Valley BOD Budget Explanation/Review</t>
  </si>
  <si>
    <t>Room Rental, Meeting Notices, Prizes</t>
  </si>
  <si>
    <t>Social Events, Ice Cream, Membership PR</t>
  </si>
  <si>
    <t>Accounting &amp; Taxes</t>
  </si>
  <si>
    <t>Fence Repairs</t>
  </si>
  <si>
    <t>Irrigation Shares (43)</t>
  </si>
  <si>
    <t>CPA for Tax Returns, Fed &amp; State Taxes</t>
  </si>
  <si>
    <t>Over (Under)</t>
  </si>
  <si>
    <t>Surplus from last year's Operating Account</t>
  </si>
  <si>
    <t>Western Slope HOA Mgmt Contract and any bonus</t>
  </si>
  <si>
    <t>Irrigation R &amp; M Reserve Amt</t>
  </si>
  <si>
    <t xml:space="preserve">Irrigation R &amp; M </t>
  </si>
  <si>
    <t>Incidental Extra Repairs above Reserve Study Est.</t>
  </si>
  <si>
    <t>Late Fees &amp; Penalties</t>
  </si>
  <si>
    <t>This is the Reserve Contribution per the Study</t>
  </si>
  <si>
    <t>less the Irrigation Repairs per the study</t>
  </si>
  <si>
    <t>**</t>
  </si>
  <si>
    <t>Harold Schreiner</t>
  </si>
  <si>
    <t>CDs - Renewed at lower interest, closing them as they mature</t>
  </si>
  <si>
    <t>Irrigation R&amp;M per Reserve</t>
  </si>
  <si>
    <t>Reserve Study</t>
  </si>
  <si>
    <t xml:space="preserve">Reserve Study -  Expense for Irrigation R&amp;M </t>
  </si>
  <si>
    <t>Irrigation R &amp; M per Reserve</t>
  </si>
  <si>
    <t>Starting Reserve Balance</t>
  </si>
  <si>
    <t xml:space="preserve">     Annual Contribution</t>
  </si>
  <si>
    <t xml:space="preserve">     Special Assessments</t>
  </si>
  <si>
    <t xml:space="preserve">     Interest Earnings</t>
  </si>
  <si>
    <t xml:space="preserve">     Irrigation System - Repair</t>
  </si>
  <si>
    <t>Ending Reserve Balance</t>
  </si>
  <si>
    <t>January</t>
  </si>
  <si>
    <t xml:space="preserve"> due January</t>
  </si>
  <si>
    <t>Operating Account $ 17,252.96</t>
  </si>
  <si>
    <t>2023 Budget</t>
  </si>
  <si>
    <t>1130 WC</t>
  </si>
  <si>
    <t>Over Reserve</t>
  </si>
  <si>
    <t>Fiscal Year 2023</t>
  </si>
  <si>
    <t xml:space="preserve">     Replace Fan Unit (?)</t>
  </si>
  <si>
    <t>(Our current reserve is $14,433. over this)</t>
  </si>
  <si>
    <t>(This has nose-dived without CD interest)</t>
  </si>
  <si>
    <t>Not sure what this for, it's on the Reserve Study</t>
  </si>
  <si>
    <t>Assessments - 195@ $ 200</t>
  </si>
  <si>
    <t xml:space="preserve">(Contribution 16,937 less Repairs 10,927 = 6,010) </t>
  </si>
  <si>
    <t>Incidental to Contract</t>
  </si>
  <si>
    <t>2023 Actual</t>
  </si>
  <si>
    <t>2024 Budget</t>
  </si>
  <si>
    <t>Vista Valley - Budget to Actual Comparison 2023 &amp; Proposed 2024 Budget</t>
  </si>
  <si>
    <t>CD  $102,936.78</t>
  </si>
  <si>
    <t>*3% Increase 2024</t>
  </si>
  <si>
    <t>15 MO CD 4.41%</t>
  </si>
  <si>
    <t>Cash on Hand  12/12/23</t>
  </si>
  <si>
    <t>Reserve  $ 55,269.29</t>
  </si>
  <si>
    <t xml:space="preserve">Out to bid, Shires rebid at $650 per month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</si>
</sst>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44" fontId="0" fillId="0" borderId="0" xfId="1" applyFont="1"/>
    <xf numFmtId="44" fontId="0" fillId="0" borderId="0" xfId="1" applyFont="1" applyBorder="1"/>
    <xf numFmtId="44" fontId="0" fillId="0" borderId="1" xfId="1" applyFont="1" applyFill="1" applyBorder="1"/>
    <xf numFmtId="44" fontId="0" fillId="0" borderId="1" xfId="1" applyFont="1" applyBorder="1"/>
    <xf numFmtId="44" fontId="2" fillId="0" borderId="0" xfId="1" applyFont="1"/>
    <xf numFmtId="44" fontId="0" fillId="0" borderId="0" xfId="0" applyNumberFormat="1"/>
    <xf numFmtId="44" fontId="0" fillId="0" borderId="1" xfId="0" applyNumberFormat="1" applyBorder="1"/>
    <xf numFmtId="14" fontId="0" fillId="0" borderId="0" xfId="0" applyNumberFormat="1"/>
    <xf numFmtId="0" fontId="2" fillId="0" borderId="2" xfId="0" applyFont="1" applyBorder="1"/>
    <xf numFmtId="164" fontId="0" fillId="0" borderId="0" xfId="0" applyNumberFormat="1"/>
    <xf numFmtId="0" fontId="0" fillId="0" borderId="0" xfId="0" quotePrefix="1"/>
    <xf numFmtId="44" fontId="2" fillId="0" borderId="3" xfId="1" applyFont="1" applyBorder="1"/>
    <xf numFmtId="0" fontId="3" fillId="0" borderId="0" xfId="0" applyFont="1"/>
    <xf numFmtId="0" fontId="4" fillId="0" borderId="0" xfId="0" applyFont="1"/>
    <xf numFmtId="44" fontId="5" fillId="0" borderId="0" xfId="1" applyFont="1" applyBorder="1"/>
    <xf numFmtId="44" fontId="6" fillId="0" borderId="0" xfId="1" applyFont="1" applyBorder="1"/>
    <xf numFmtId="0" fontId="0" fillId="0" borderId="1" xfId="0" applyBorder="1"/>
    <xf numFmtId="14" fontId="2" fillId="0" borderId="0" xfId="0" applyNumberFormat="1" applyFont="1"/>
    <xf numFmtId="44" fontId="2" fillId="0" borderId="0" xfId="0" applyNumberFormat="1" applyFont="1"/>
    <xf numFmtId="14" fontId="7" fillId="0" borderId="0" xfId="0" applyNumberFormat="1" applyFont="1"/>
    <xf numFmtId="8" fontId="0" fillId="0" borderId="0" xfId="0" quotePrefix="1" applyNumberFormat="1"/>
    <xf numFmtId="164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AB0FE-A690-4C58-B5A5-A67681B6755D}">
  <sheetPr>
    <pageSetUpPr fitToPage="1"/>
  </sheetPr>
  <dimension ref="A2:K91"/>
  <sheetViews>
    <sheetView tabSelected="1" workbookViewId="0">
      <selection activeCell="K38" sqref="A1:K38"/>
    </sheetView>
  </sheetViews>
  <sheetFormatPr defaultRowHeight="15" x14ac:dyDescent="0.25"/>
  <cols>
    <col min="2" max="2" width="27.5703125" bestFit="1" customWidth="1"/>
    <col min="3" max="3" width="12.5703125" bestFit="1" customWidth="1"/>
    <col min="4" max="4" width="2.7109375" customWidth="1"/>
    <col min="5" max="5" width="12.28515625" bestFit="1" customWidth="1"/>
    <col min="6" max="6" width="2.7109375" customWidth="1"/>
    <col min="7" max="7" width="12.28515625" bestFit="1" customWidth="1"/>
    <col min="8" max="8" width="5.140625" bestFit="1" customWidth="1"/>
    <col min="9" max="9" width="12.28515625" bestFit="1" customWidth="1"/>
    <col min="10" max="10" width="15.7109375" customWidth="1"/>
  </cols>
  <sheetData>
    <row r="2" spans="1:10" ht="21" x14ac:dyDescent="0.35">
      <c r="A2" s="15" t="s">
        <v>85</v>
      </c>
      <c r="G2" s="9"/>
      <c r="I2" s="9"/>
      <c r="J2" s="21">
        <v>45272</v>
      </c>
    </row>
    <row r="4" spans="1:10" x14ac:dyDescent="0.25">
      <c r="A4" s="10" t="s">
        <v>0</v>
      </c>
      <c r="C4" s="10" t="s">
        <v>72</v>
      </c>
      <c r="E4" s="10" t="s">
        <v>83</v>
      </c>
      <c r="G4" s="14" t="s">
        <v>24</v>
      </c>
      <c r="I4" s="10" t="s">
        <v>84</v>
      </c>
    </row>
    <row r="5" spans="1:10" x14ac:dyDescent="0.25">
      <c r="A5" s="1"/>
      <c r="C5" s="1"/>
      <c r="E5" s="1"/>
      <c r="G5" s="14"/>
      <c r="I5" s="1"/>
    </row>
    <row r="6" spans="1:10" x14ac:dyDescent="0.25">
      <c r="A6" s="12"/>
      <c r="B6" t="s">
        <v>80</v>
      </c>
      <c r="C6" s="2">
        <v>39000</v>
      </c>
      <c r="E6" s="2">
        <v>38200</v>
      </c>
      <c r="F6" s="7"/>
      <c r="G6" s="7">
        <f>SUM(E6-C6)</f>
        <v>-800</v>
      </c>
      <c r="H6" s="7"/>
      <c r="I6" s="2">
        <v>39000</v>
      </c>
      <c r="J6" s="22"/>
    </row>
    <row r="7" spans="1:10" x14ac:dyDescent="0.25">
      <c r="B7" t="s">
        <v>23</v>
      </c>
      <c r="C7" s="2">
        <v>11820</v>
      </c>
      <c r="F7" s="7"/>
      <c r="G7" s="2"/>
      <c r="H7" s="7"/>
      <c r="I7" s="2">
        <v>2486</v>
      </c>
    </row>
    <row r="8" spans="1:10" x14ac:dyDescent="0.25">
      <c r="B8" t="s">
        <v>53</v>
      </c>
      <c r="C8" s="2"/>
      <c r="E8" s="2">
        <v>496.79</v>
      </c>
      <c r="F8" s="7"/>
      <c r="G8" s="7">
        <f t="shared" ref="G8:G10" si="0">SUM(E8-C8)</f>
        <v>496.79</v>
      </c>
      <c r="H8" s="7"/>
      <c r="I8" s="2"/>
      <c r="J8" t="s">
        <v>73</v>
      </c>
    </row>
    <row r="9" spans="1:10" x14ac:dyDescent="0.25">
      <c r="B9" t="s">
        <v>28</v>
      </c>
      <c r="C9" s="3">
        <v>-300</v>
      </c>
      <c r="E9" s="3">
        <v>-300</v>
      </c>
      <c r="F9" s="7"/>
      <c r="G9" s="7">
        <f t="shared" si="0"/>
        <v>0</v>
      </c>
      <c r="H9" s="7"/>
      <c r="I9" s="3">
        <v>-300</v>
      </c>
    </row>
    <row r="10" spans="1:10" x14ac:dyDescent="0.25">
      <c r="B10" t="s">
        <v>2</v>
      </c>
      <c r="C10" s="5"/>
      <c r="E10" s="4">
        <v>3317</v>
      </c>
      <c r="F10" s="7"/>
      <c r="G10" s="7">
        <f t="shared" si="0"/>
        <v>3317</v>
      </c>
      <c r="H10" s="7"/>
      <c r="I10" s="5">
        <v>1200</v>
      </c>
      <c r="J10" t="s">
        <v>88</v>
      </c>
    </row>
    <row r="11" spans="1:10" x14ac:dyDescent="0.25">
      <c r="B11" s="1" t="s">
        <v>13</v>
      </c>
      <c r="C11" s="6">
        <f>SUM(C6:C10)</f>
        <v>50520</v>
      </c>
      <c r="E11" s="6">
        <f>SUM(E6:E10)</f>
        <v>41713.79</v>
      </c>
      <c r="F11" s="7"/>
      <c r="G11" s="7"/>
      <c r="H11" s="7"/>
      <c r="I11" s="6">
        <f>SUM(I6:I10)</f>
        <v>42386</v>
      </c>
    </row>
    <row r="12" spans="1:10" x14ac:dyDescent="0.25">
      <c r="C12" s="2"/>
      <c r="E12" s="2"/>
      <c r="I12" s="2"/>
    </row>
    <row r="13" spans="1:10" x14ac:dyDescent="0.25">
      <c r="A13" s="10" t="s">
        <v>3</v>
      </c>
      <c r="C13" s="2"/>
      <c r="E13" s="2"/>
      <c r="I13" s="2"/>
    </row>
    <row r="14" spans="1:10" x14ac:dyDescent="0.25">
      <c r="B14" s="14" t="s">
        <v>21</v>
      </c>
      <c r="C14" s="2"/>
      <c r="E14" s="2"/>
      <c r="G14" s="18" t="s">
        <v>47</v>
      </c>
      <c r="I14" s="2"/>
    </row>
    <row r="15" spans="1:10" x14ac:dyDescent="0.25">
      <c r="B15" t="s">
        <v>15</v>
      </c>
      <c r="C15" s="2">
        <v>250</v>
      </c>
      <c r="E15" s="2">
        <v>58</v>
      </c>
      <c r="F15" s="7"/>
      <c r="G15" s="7">
        <f>SUM(E15-C15)</f>
        <v>-192</v>
      </c>
      <c r="H15" s="7"/>
      <c r="I15" s="2">
        <v>250</v>
      </c>
    </row>
    <row r="16" spans="1:10" x14ac:dyDescent="0.25">
      <c r="B16" t="s">
        <v>4</v>
      </c>
      <c r="C16" s="3">
        <v>500</v>
      </c>
      <c r="E16" s="2">
        <v>210</v>
      </c>
      <c r="F16" s="7"/>
      <c r="G16" s="7">
        <f t="shared" ref="G16:G33" si="1">SUM(E16-C16)</f>
        <v>-290</v>
      </c>
      <c r="H16" s="7"/>
      <c r="I16" s="3">
        <v>210</v>
      </c>
      <c r="J16" t="s">
        <v>69</v>
      </c>
    </row>
    <row r="17" spans="1:10" x14ac:dyDescent="0.25">
      <c r="B17" t="s">
        <v>5</v>
      </c>
      <c r="C17" s="3">
        <v>800</v>
      </c>
      <c r="E17" s="2"/>
      <c r="F17" s="7"/>
      <c r="G17" s="7">
        <f t="shared" si="1"/>
        <v>-800</v>
      </c>
      <c r="H17" s="7"/>
      <c r="I17" s="3"/>
    </row>
    <row r="18" spans="1:10" x14ac:dyDescent="0.25">
      <c r="B18" t="s">
        <v>6</v>
      </c>
      <c r="C18" s="3">
        <v>9572</v>
      </c>
      <c r="E18" s="2">
        <v>9572</v>
      </c>
      <c r="F18" s="7"/>
      <c r="G18" s="7">
        <f t="shared" si="1"/>
        <v>0</v>
      </c>
      <c r="H18" s="7"/>
      <c r="I18" s="3">
        <v>9572</v>
      </c>
    </row>
    <row r="19" spans="1:10" x14ac:dyDescent="0.25">
      <c r="B19" t="s">
        <v>43</v>
      </c>
      <c r="C19" s="2">
        <v>300</v>
      </c>
      <c r="E19" s="2">
        <v>130</v>
      </c>
      <c r="F19" s="7"/>
      <c r="G19" s="7">
        <f t="shared" si="1"/>
        <v>-170</v>
      </c>
      <c r="H19" s="7"/>
      <c r="I19" s="2">
        <v>140</v>
      </c>
    </row>
    <row r="20" spans="1:10" x14ac:dyDescent="0.25">
      <c r="B20" t="s">
        <v>7</v>
      </c>
      <c r="C20" s="2">
        <v>500</v>
      </c>
      <c r="E20" s="2">
        <v>13</v>
      </c>
      <c r="F20" s="7"/>
      <c r="G20" s="7">
        <f t="shared" si="1"/>
        <v>-487</v>
      </c>
      <c r="H20" s="7"/>
      <c r="I20" s="2">
        <v>250</v>
      </c>
    </row>
    <row r="21" spans="1:10" x14ac:dyDescent="0.25">
      <c r="B21" t="s">
        <v>16</v>
      </c>
      <c r="C21" s="2">
        <v>2035</v>
      </c>
      <c r="E21" s="2">
        <v>2158</v>
      </c>
      <c r="F21" s="7"/>
      <c r="G21" s="7">
        <f t="shared" si="1"/>
        <v>123</v>
      </c>
      <c r="H21" s="7"/>
      <c r="I21" s="2">
        <v>2222</v>
      </c>
    </row>
    <row r="22" spans="1:10" x14ac:dyDescent="0.25">
      <c r="B22" t="s">
        <v>25</v>
      </c>
      <c r="C22" s="2">
        <v>1000</v>
      </c>
      <c r="E22" s="2"/>
      <c r="F22" s="7"/>
      <c r="G22" s="7">
        <f t="shared" si="1"/>
        <v>-1000</v>
      </c>
      <c r="H22" s="7"/>
      <c r="I22" s="2">
        <v>0</v>
      </c>
    </row>
    <row r="23" spans="1:10" x14ac:dyDescent="0.25">
      <c r="B23" t="s">
        <v>17</v>
      </c>
      <c r="C23" s="2">
        <v>50</v>
      </c>
      <c r="E23" s="2">
        <v>10</v>
      </c>
      <c r="F23" s="7"/>
      <c r="G23" s="7">
        <f t="shared" si="1"/>
        <v>-40</v>
      </c>
      <c r="H23" s="7"/>
      <c r="I23" s="2">
        <v>40</v>
      </c>
      <c r="J23" t="s">
        <v>69</v>
      </c>
    </row>
    <row r="24" spans="1:10" x14ac:dyDescent="0.25">
      <c r="B24" s="14" t="s">
        <v>18</v>
      </c>
      <c r="C24" s="2"/>
      <c r="E24" s="2"/>
      <c r="F24" s="7"/>
      <c r="G24" s="7"/>
      <c r="H24" s="7"/>
      <c r="I24" s="2"/>
    </row>
    <row r="25" spans="1:10" x14ac:dyDescent="0.25">
      <c r="B25" t="s">
        <v>9</v>
      </c>
      <c r="C25" s="3">
        <v>5923</v>
      </c>
      <c r="E25" s="2">
        <v>7591.3</v>
      </c>
      <c r="F25" s="7"/>
      <c r="G25" s="7">
        <f t="shared" si="1"/>
        <v>1668.3000000000002</v>
      </c>
      <c r="H25" s="7"/>
      <c r="I25" s="3">
        <v>5850</v>
      </c>
    </row>
    <row r="26" spans="1:10" x14ac:dyDescent="0.25">
      <c r="B26" t="s">
        <v>8</v>
      </c>
      <c r="C26" s="2">
        <v>0</v>
      </c>
      <c r="E26" s="2">
        <v>16080</v>
      </c>
      <c r="F26" s="7" t="s">
        <v>27</v>
      </c>
      <c r="G26" s="7">
        <f t="shared" si="1"/>
        <v>16080</v>
      </c>
      <c r="H26" s="7" t="s">
        <v>27</v>
      </c>
      <c r="I26" s="2"/>
      <c r="J26" t="s">
        <v>74</v>
      </c>
    </row>
    <row r="27" spans="1:10" x14ac:dyDescent="0.25">
      <c r="A27" t="s">
        <v>56</v>
      </c>
      <c r="B27" t="s">
        <v>59</v>
      </c>
      <c r="C27" s="2">
        <v>11255</v>
      </c>
      <c r="E27" s="2">
        <v>11255</v>
      </c>
      <c r="F27" s="7"/>
      <c r="G27" s="7"/>
      <c r="H27" s="7"/>
      <c r="I27" s="2">
        <v>11255</v>
      </c>
      <c r="J27" t="s">
        <v>60</v>
      </c>
    </row>
    <row r="28" spans="1:10" x14ac:dyDescent="0.25">
      <c r="B28" t="s">
        <v>45</v>
      </c>
      <c r="C28" s="2">
        <v>1200</v>
      </c>
      <c r="E28" s="2">
        <v>1059.74</v>
      </c>
      <c r="F28" s="7"/>
      <c r="G28" s="7">
        <f t="shared" si="1"/>
        <v>-140.26</v>
      </c>
      <c r="H28" s="7"/>
      <c r="I28" s="2">
        <v>1200</v>
      </c>
    </row>
    <row r="29" spans="1:10" x14ac:dyDescent="0.25">
      <c r="B29" t="s">
        <v>11</v>
      </c>
      <c r="C29" s="2">
        <v>2700</v>
      </c>
      <c r="E29" s="2">
        <v>2362</v>
      </c>
      <c r="F29" s="7"/>
      <c r="G29" s="7">
        <f t="shared" si="1"/>
        <v>-338</v>
      </c>
      <c r="H29" s="7"/>
      <c r="I29" s="2">
        <v>2700</v>
      </c>
    </row>
    <row r="30" spans="1:10" x14ac:dyDescent="0.25">
      <c r="B30" t="s">
        <v>44</v>
      </c>
      <c r="C30" s="2">
        <v>400</v>
      </c>
      <c r="E30" s="2"/>
      <c r="F30" s="7"/>
      <c r="G30" s="7">
        <f t="shared" si="1"/>
        <v>-400</v>
      </c>
      <c r="H30" s="7"/>
      <c r="I30" s="2">
        <v>400</v>
      </c>
    </row>
    <row r="31" spans="1:10" x14ac:dyDescent="0.25">
      <c r="B31" t="s">
        <v>12</v>
      </c>
      <c r="C31" s="3">
        <v>800</v>
      </c>
      <c r="E31" s="2"/>
      <c r="F31" s="7"/>
      <c r="G31" s="7">
        <f t="shared" si="1"/>
        <v>-800</v>
      </c>
      <c r="H31" s="7"/>
      <c r="I31" s="3">
        <v>500</v>
      </c>
    </row>
    <row r="32" spans="1:10" x14ac:dyDescent="0.25">
      <c r="B32" t="s">
        <v>26</v>
      </c>
      <c r="C32" s="3">
        <v>7512</v>
      </c>
      <c r="E32" s="3">
        <v>7512</v>
      </c>
      <c r="F32" s="7"/>
      <c r="G32" s="7">
        <f t="shared" si="1"/>
        <v>0</v>
      </c>
      <c r="H32" s="7"/>
      <c r="I32" s="3">
        <v>7737</v>
      </c>
      <c r="J32" t="s">
        <v>87</v>
      </c>
    </row>
    <row r="33" spans="1:11" x14ac:dyDescent="0.25">
      <c r="B33" t="s">
        <v>19</v>
      </c>
      <c r="C33" s="5">
        <v>6010</v>
      </c>
      <c r="E33" s="5"/>
      <c r="F33" s="7"/>
      <c r="G33" s="8">
        <f t="shared" si="1"/>
        <v>-6010</v>
      </c>
      <c r="H33" s="7"/>
      <c r="I33" s="5">
        <v>6190</v>
      </c>
      <c r="J33" t="s">
        <v>60</v>
      </c>
    </row>
    <row r="34" spans="1:11" ht="15.75" thickBot="1" x14ac:dyDescent="0.3">
      <c r="B34" s="1" t="s">
        <v>14</v>
      </c>
      <c r="C34" s="13">
        <f>SUM(C15:C33)</f>
        <v>50807</v>
      </c>
      <c r="E34" s="13">
        <f>SUM(E15:E33)</f>
        <v>58011.040000000001</v>
      </c>
      <c r="F34" s="7"/>
      <c r="G34" s="13">
        <f>SUM(G15:G33)</f>
        <v>7204.0399999999991</v>
      </c>
      <c r="H34" s="7"/>
      <c r="I34" s="13">
        <f>SUM(I15:I33)</f>
        <v>48516</v>
      </c>
    </row>
    <row r="35" spans="1:11" ht="15.75" thickTop="1" x14ac:dyDescent="0.25">
      <c r="C35" s="2"/>
      <c r="E35" s="3"/>
      <c r="F35" s="7"/>
      <c r="G35" s="7"/>
      <c r="H35" s="7"/>
      <c r="I35" s="2"/>
    </row>
    <row r="36" spans="1:11" x14ac:dyDescent="0.25">
      <c r="B36" s="1" t="s">
        <v>20</v>
      </c>
      <c r="C36" s="7">
        <f>SUM(C11-C34)</f>
        <v>-287</v>
      </c>
      <c r="E36" s="7">
        <f>SUM(E11-E34)</f>
        <v>-16297.25</v>
      </c>
      <c r="F36" s="7"/>
      <c r="G36" s="7"/>
      <c r="H36" s="7"/>
      <c r="I36" s="7">
        <f>SUM(I11-I34)</f>
        <v>-6130</v>
      </c>
    </row>
    <row r="37" spans="1:11" x14ac:dyDescent="0.25">
      <c r="C37" s="7"/>
      <c r="E37" s="2"/>
      <c r="I37" s="2"/>
    </row>
    <row r="38" spans="1:11" x14ac:dyDescent="0.25">
      <c r="B38" s="19" t="s">
        <v>89</v>
      </c>
      <c r="C38" s="20" t="s">
        <v>71</v>
      </c>
      <c r="D38" s="1"/>
      <c r="E38" s="6">
        <v>2485.88</v>
      </c>
      <c r="G38" s="6" t="s">
        <v>90</v>
      </c>
      <c r="H38" s="1"/>
      <c r="I38" s="2"/>
      <c r="J38" s="6" t="s">
        <v>86</v>
      </c>
    </row>
    <row r="39" spans="1:11" x14ac:dyDescent="0.25">
      <c r="B39" s="19"/>
      <c r="C39" s="6"/>
      <c r="D39" s="1"/>
      <c r="E39" s="6"/>
      <c r="G39" s="6"/>
      <c r="H39" s="1"/>
      <c r="I39" s="2"/>
    </row>
    <row r="40" spans="1:11" x14ac:dyDescent="0.25">
      <c r="A40" t="s">
        <v>40</v>
      </c>
      <c r="E40" s="11"/>
    </row>
    <row r="41" spans="1:11" x14ac:dyDescent="0.25">
      <c r="A41" s="1" t="s">
        <v>0</v>
      </c>
      <c r="E41" s="23"/>
    </row>
    <row r="42" spans="1:11" x14ac:dyDescent="0.25">
      <c r="A42" s="12"/>
      <c r="E42" s="11"/>
    </row>
    <row r="43" spans="1:11" x14ac:dyDescent="0.25">
      <c r="B43" t="s">
        <v>23</v>
      </c>
      <c r="D43" t="s">
        <v>48</v>
      </c>
    </row>
    <row r="44" spans="1:11" x14ac:dyDescent="0.25">
      <c r="B44" t="s">
        <v>1</v>
      </c>
      <c r="D44" t="s">
        <v>29</v>
      </c>
    </row>
    <row r="45" spans="1:11" x14ac:dyDescent="0.25">
      <c r="B45" t="s">
        <v>22</v>
      </c>
      <c r="D45" t="s">
        <v>29</v>
      </c>
    </row>
    <row r="46" spans="1:11" x14ac:dyDescent="0.25">
      <c r="B46" t="s">
        <v>28</v>
      </c>
      <c r="D46" t="s">
        <v>30</v>
      </c>
      <c r="K46" s="11"/>
    </row>
    <row r="47" spans="1:11" x14ac:dyDescent="0.25">
      <c r="B47" t="s">
        <v>2</v>
      </c>
      <c r="D47" t="s">
        <v>58</v>
      </c>
    </row>
    <row r="49" spans="1:8" x14ac:dyDescent="0.25">
      <c r="A49" s="1" t="s">
        <v>3</v>
      </c>
    </row>
    <row r="50" spans="1:8" x14ac:dyDescent="0.25">
      <c r="B50" s="1" t="s">
        <v>21</v>
      </c>
    </row>
    <row r="51" spans="1:8" x14ac:dyDescent="0.25">
      <c r="B51" t="s">
        <v>15</v>
      </c>
      <c r="D51" t="s">
        <v>31</v>
      </c>
    </row>
    <row r="52" spans="1:8" x14ac:dyDescent="0.25">
      <c r="B52" t="s">
        <v>4</v>
      </c>
      <c r="D52" t="s">
        <v>41</v>
      </c>
    </row>
    <row r="53" spans="1:8" x14ac:dyDescent="0.25">
      <c r="B53" t="s">
        <v>62</v>
      </c>
      <c r="D53" t="s">
        <v>61</v>
      </c>
    </row>
    <row r="54" spans="1:8" x14ac:dyDescent="0.25">
      <c r="B54" t="s">
        <v>5</v>
      </c>
      <c r="D54" t="s">
        <v>42</v>
      </c>
    </row>
    <row r="55" spans="1:8" x14ac:dyDescent="0.25">
      <c r="B55" t="s">
        <v>6</v>
      </c>
      <c r="D55" t="s">
        <v>49</v>
      </c>
    </row>
    <row r="56" spans="1:8" x14ac:dyDescent="0.25">
      <c r="B56" t="s">
        <v>43</v>
      </c>
      <c r="D56" t="s">
        <v>46</v>
      </c>
    </row>
    <row r="57" spans="1:8" x14ac:dyDescent="0.25">
      <c r="B57" t="s">
        <v>7</v>
      </c>
      <c r="D57" t="s">
        <v>32</v>
      </c>
    </row>
    <row r="58" spans="1:8" x14ac:dyDescent="0.25">
      <c r="B58" t="s">
        <v>16</v>
      </c>
      <c r="D58" t="s">
        <v>33</v>
      </c>
    </row>
    <row r="59" spans="1:8" x14ac:dyDescent="0.25">
      <c r="B59" t="s">
        <v>25</v>
      </c>
      <c r="D59" t="s">
        <v>34</v>
      </c>
    </row>
    <row r="60" spans="1:8" x14ac:dyDescent="0.25">
      <c r="B60" t="s">
        <v>17</v>
      </c>
      <c r="D60" t="s">
        <v>35</v>
      </c>
      <c r="H60" t="s">
        <v>70</v>
      </c>
    </row>
    <row r="62" spans="1:8" x14ac:dyDescent="0.25">
      <c r="B62" s="1" t="s">
        <v>18</v>
      </c>
    </row>
    <row r="63" spans="1:8" x14ac:dyDescent="0.25">
      <c r="B63" t="s">
        <v>9</v>
      </c>
      <c r="D63" t="s">
        <v>91</v>
      </c>
    </row>
    <row r="64" spans="1:8" x14ac:dyDescent="0.25">
      <c r="B64" t="s">
        <v>51</v>
      </c>
      <c r="D64" t="s">
        <v>52</v>
      </c>
    </row>
    <row r="65" spans="2:5" x14ac:dyDescent="0.25">
      <c r="B65" t="s">
        <v>50</v>
      </c>
      <c r="D65" t="s">
        <v>36</v>
      </c>
    </row>
    <row r="66" spans="2:5" x14ac:dyDescent="0.25">
      <c r="B66" t="s">
        <v>10</v>
      </c>
      <c r="D66" t="s">
        <v>37</v>
      </c>
    </row>
    <row r="67" spans="2:5" x14ac:dyDescent="0.25">
      <c r="B67" t="s">
        <v>11</v>
      </c>
      <c r="D67" t="s">
        <v>38</v>
      </c>
    </row>
    <row r="68" spans="2:5" x14ac:dyDescent="0.25">
      <c r="B68" t="s">
        <v>12</v>
      </c>
      <c r="D68" t="s">
        <v>82</v>
      </c>
    </row>
    <row r="69" spans="2:5" x14ac:dyDescent="0.25">
      <c r="B69" t="s">
        <v>26</v>
      </c>
      <c r="D69" t="s">
        <v>57</v>
      </c>
    </row>
    <row r="70" spans="2:5" x14ac:dyDescent="0.25">
      <c r="B70" t="s">
        <v>19</v>
      </c>
      <c r="D70" t="s">
        <v>54</v>
      </c>
    </row>
    <row r="71" spans="2:5" x14ac:dyDescent="0.25">
      <c r="E71" t="s">
        <v>55</v>
      </c>
    </row>
    <row r="72" spans="2:5" x14ac:dyDescent="0.25">
      <c r="B72" s="1" t="s">
        <v>20</v>
      </c>
      <c r="D72" t="s">
        <v>39</v>
      </c>
    </row>
    <row r="76" spans="2:5" x14ac:dyDescent="0.25">
      <c r="B76" t="s">
        <v>75</v>
      </c>
    </row>
    <row r="77" spans="2:5" x14ac:dyDescent="0.25">
      <c r="C77" s="3"/>
    </row>
    <row r="78" spans="2:5" x14ac:dyDescent="0.25">
      <c r="B78" t="s">
        <v>63</v>
      </c>
      <c r="C78" s="3">
        <v>165257.54</v>
      </c>
    </row>
    <row r="79" spans="2:5" x14ac:dyDescent="0.25">
      <c r="B79" t="s">
        <v>64</v>
      </c>
      <c r="C79" s="3">
        <v>16937</v>
      </c>
    </row>
    <row r="80" spans="2:5" x14ac:dyDescent="0.25">
      <c r="B80" t="s">
        <v>65</v>
      </c>
      <c r="C80" s="3">
        <v>0</v>
      </c>
    </row>
    <row r="81" spans="2:5" x14ac:dyDescent="0.25">
      <c r="B81" t="s">
        <v>66</v>
      </c>
      <c r="C81" s="16">
        <v>1987</v>
      </c>
      <c r="E81" t="s">
        <v>78</v>
      </c>
    </row>
    <row r="82" spans="2:5" x14ac:dyDescent="0.25">
      <c r="B82" t="s">
        <v>13</v>
      </c>
      <c r="C82" s="3">
        <f>SUM(C78:C81)</f>
        <v>184181.54</v>
      </c>
    </row>
    <row r="83" spans="2:5" x14ac:dyDescent="0.25">
      <c r="C83" s="3"/>
    </row>
    <row r="84" spans="2:5" x14ac:dyDescent="0.25">
      <c r="B84" t="s">
        <v>76</v>
      </c>
      <c r="C84" s="3">
        <v>3278</v>
      </c>
      <c r="E84" t="s">
        <v>79</v>
      </c>
    </row>
    <row r="85" spans="2:5" ht="17.25" x14ac:dyDescent="0.4">
      <c r="B85" t="s">
        <v>67</v>
      </c>
      <c r="C85" s="17">
        <v>10927</v>
      </c>
    </row>
    <row r="86" spans="2:5" x14ac:dyDescent="0.25">
      <c r="C86" s="3"/>
    </row>
    <row r="87" spans="2:5" x14ac:dyDescent="0.25">
      <c r="B87" t="s">
        <v>68</v>
      </c>
      <c r="C87" s="3">
        <v>156659</v>
      </c>
      <c r="E87" t="s">
        <v>77</v>
      </c>
    </row>
    <row r="88" spans="2:5" x14ac:dyDescent="0.25">
      <c r="C88" s="3"/>
    </row>
    <row r="89" spans="2:5" x14ac:dyDescent="0.25">
      <c r="C89" s="3"/>
    </row>
    <row r="90" spans="2:5" x14ac:dyDescent="0.25">
      <c r="C90" s="3"/>
    </row>
    <row r="91" spans="2:5" x14ac:dyDescent="0.25">
      <c r="B91" t="s">
        <v>81</v>
      </c>
    </row>
  </sheetData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Darrin Knowles</dc:creator>
  <cp:lastModifiedBy>Tracey Heritage</cp:lastModifiedBy>
  <cp:lastPrinted>2023-12-27T23:52:47Z</cp:lastPrinted>
  <dcterms:created xsi:type="dcterms:W3CDTF">2018-11-27T19:52:56Z</dcterms:created>
  <dcterms:modified xsi:type="dcterms:W3CDTF">2023-12-27T23:54:42Z</dcterms:modified>
</cp:coreProperties>
</file>